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3ER TRIMESTRE\"/>
    </mc:Choice>
  </mc:AlternateContent>
  <xr:revisionPtr revIDLastSave="0" documentId="8_{748F174A-AE32-4C17-B360-7841F6B777BF}" xr6:coauthVersionLast="45" xr6:coauthVersionMax="45" xr10:uidLastSave="{00000000-0000-0000-0000-000000000000}"/>
  <bookViews>
    <workbookView xWindow="-110" yWindow="-110" windowWidth="19420" windowHeight="1042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6" i="4"/>
  <c r="H44" i="4"/>
  <c r="E54" i="4"/>
  <c r="H54" i="4" s="1"/>
  <c r="E52" i="4"/>
  <c r="H52" i="4" s="1"/>
  <c r="E50" i="4"/>
  <c r="H50" i="4" s="1"/>
  <c r="E48" i="4"/>
  <c r="H48" i="4" s="1"/>
  <c r="E46" i="4"/>
  <c r="E44" i="4"/>
  <c r="E42" i="4"/>
  <c r="C56" i="4"/>
  <c r="G34" i="4"/>
  <c r="F34" i="4"/>
  <c r="H29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56" i="4" l="1"/>
  <c r="H34" i="4"/>
  <c r="H42" i="4"/>
  <c r="H56" i="4" s="1"/>
  <c r="H20" i="4"/>
  <c r="E20" i="4"/>
  <c r="H28" i="5" l="1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63" i="6"/>
  <c r="H59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9" i="6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H69" i="6" l="1"/>
  <c r="E57" i="6"/>
  <c r="H57" i="6" s="1"/>
  <c r="E36" i="5"/>
  <c r="C42" i="5"/>
  <c r="E53" i="6"/>
  <c r="H53" i="6" s="1"/>
  <c r="E43" i="6"/>
  <c r="H43" i="6" s="1"/>
  <c r="E33" i="6"/>
  <c r="H33" i="6" s="1"/>
  <c r="E23" i="6"/>
  <c r="H23" i="6" s="1"/>
  <c r="G77" i="6"/>
  <c r="E13" i="6"/>
  <c r="H13" i="6" s="1"/>
  <c r="H16" i="5"/>
  <c r="H36" i="5"/>
  <c r="F77" i="6"/>
  <c r="H38" i="5"/>
  <c r="C77" i="6"/>
  <c r="E6" i="5"/>
  <c r="H13" i="5"/>
  <c r="H6" i="5" s="1"/>
  <c r="H25" i="5"/>
  <c r="D77" i="6"/>
  <c r="E5" i="6"/>
  <c r="E16" i="8"/>
  <c r="D42" i="5"/>
  <c r="F42" i="5"/>
  <c r="G42" i="5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<sst xmlns="http://schemas.openxmlformats.org/spreadsheetml/2006/main" count="203" uniqueCount="145">
  <si>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</si>
  <si>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</si>
  <si>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</si>
  <si>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</si>
  <si>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</si>
  <si>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</si>
  <si>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</si>
  <si>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</si>
  <si>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</si>
  <si>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</si>
  <si>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</si>
  <si>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</si>
  <si>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</si>
  <si>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</si>
  <si>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</si>
  <si>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</si>
  <si>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</si>
  <si>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</si>
  <si>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</si>
  <si>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</si>
  <si>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</si>
  <si>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</si>
  <si>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</si>
  <si>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</si>
  <si>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</si>
  <si>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</si>
  <si>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</si>
  <si>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</si>
  <si>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</si>
  <si>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</si>
  <si>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</si>
  <si>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</si>
  <si>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</si>
  <si>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</si>
  <si>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</si>
  <si>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</si>
  <si>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</si>
  <si>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</si>
  <si>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</si>
  <si>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</si>
  <si>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</si>
  <si>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</si>
  <si>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</si>
  <si>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</si>
  <si>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</si>
  <si>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</si>
  <si>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</si>
  <si>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</si>
  <si>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</si>
  <si>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</si>
  <si>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</si>
  <si>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</si>
  <si>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</si>
  <si>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</si>
  <si>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</si>
  <si>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</si>
  <si>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</si>
  <si>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</si>
  <si>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</si>
  <si>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</si>
  <si>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</si>
  <si>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</si>
  <si>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</si>
  <si>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</si>
  <si>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</si>
  <si>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</si>
  <si>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</si>
  <si>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</si>
  <si>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</si>
  <si>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</si>
  <si>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</si>
  <si>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</si>
  <si>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</si>
  <si>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</si>
  <si>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</si>
  <si>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</si>
  <si>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</si>
  <si>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</si>
  <si>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</si>
  <si>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</si>
  <si>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</si>
  <si>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</si>
  <si>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</si>
  <si>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</si>
  <si>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</si>
  <si>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</si>
  <si>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</si>
  <si>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</si>
  <si>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</si>
  <si>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</si>
  <si>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</si>
  <si>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</si>
  <si>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</si>
  <si>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</si>
  <si>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</si>
  <si>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</si>
  <si>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</si>
  <si>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</si>
  <si>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</si>
  <si>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</si>
  <si>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</si>
  <si>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</si>
  <si>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</si>
  <si>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</si>
  <si>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</si>
  <si>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</si>
  <si>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</si>
  <si>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</si>
  <si>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</si>
  <si>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</si>
  <si>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</si>
  <si>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</si>
  <si>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</si>
  <si>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</si>
  <si>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</si>
  <si>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</si>
  <si>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</si>
  <si>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</si>
  <si>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</si>
  <si>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</si>
  <si>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</si>
  <si>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</si>
  <si>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</si>
  <si>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</si>
  <si>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</si>
  <si>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</si>
  <si>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</si>
  <si>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</si>
  <si>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SEPTIEMBRE DEL 2019</t>
  </si>
  <si>
    <t>JUNTA DE AGUA POTABLE Y ALCANTARILLADO DE COMONFORT, GTO.
ESTADO ANALÍTICO DEL EJERCICIO DEL PRESUPUESTO DE EGRESOS
Clasificación Económica (por Tipo de Gasto)
Del 1 de Enero al AL 30 DE SEPTIEMBRE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</si>
  <si>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</si>
  <si>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</si>
  <si>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</si>
  <si>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</si>
  <si>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</si>
  <si>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</si>
  <si>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</si>
  <si>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</si>
  <si>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</si>
  <si>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</si>
  <si>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</si>
  <si>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SEPTIEMBRE DEL 2019</t>
  </si>
  <si>
    <t>Gobierno (Federal/Estatal/Municipal) de JUNTA DE AGUA POTABLE Y ALCANTARILLADO DE COMONFORT, GTO.
Estado Analítico del Ejercicio del Presupuesto de Egresos
Clasificación Administrativa
Del 1 de Enero al AL 30 DE SEPTIEMBRE DEL 2019</t>
  </si>
  <si>
    <t>Sector Paraestatal del Gobierno (Federal/Estatal/Municipal) de JUNTA DE AGUA POTABLE Y ALCANTARILLADO DE COMONFORT, GTO.
Estado Analítico del Ejercicio del Presupuesto de Egresos
Clasificación Administrativa
Del 1 de Enero al AL 30 DE SEPTIEMBRE DEL 2019</t>
  </si>
  <si>
    <t>JUNTA DE AGUA POTABLE Y ALCANTARILLADO DE COMONFORT, GTO.
ESTADO ANALÍTICO DEL EJERCICIO DEL PRESUPUESTO DE EGRESOS
Clasificación Funcional (Finalidad y Función)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</si>
</sst>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320000</v>
      </c>
      <c r="E5" s="14">
        <f>C5+D5</f>
        <v>9047854.7899999991</v>
      </c>
      <c r="F5" s="14">
        <f>SUM(F6:F12)</f>
        <v>6359720.3599999994</v>
      </c>
      <c r="G5" s="14">
        <f>SUM(G6:G12)</f>
        <v>6359720.3599999994</v>
      </c>
      <c r="H5" s="14">
        <f>E5-F5</f>
        <v>2688134.4299999997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0</v>
      </c>
      <c r="E6" s="15">
        <f t="shared" ref="E6:E69" si="0">C6+D6</f>
        <v>3219785.24</v>
      </c>
      <c r="F6" s="15">
        <v>2173315.3199999998</v>
      </c>
      <c r="G6" s="15">
        <v>2173315.3199999998</v>
      </c>
      <c r="H6" s="15">
        <f t="shared" ref="H6:H69" si="1">E6-F6</f>
        <v>1046469.9200000004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-30000</v>
      </c>
      <c r="E7" s="15">
        <f t="shared" si="0"/>
        <v>3141987.27</v>
      </c>
      <c r="F7" s="15">
        <v>2589769.42</v>
      </c>
      <c r="G7" s="15">
        <v>2589769.42</v>
      </c>
      <c r="H7" s="15">
        <f t="shared" si="1"/>
        <v>552217.85000000009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59000</v>
      </c>
      <c r="E8" s="15">
        <f t="shared" si="0"/>
        <v>862436.37</v>
      </c>
      <c r="F8" s="15">
        <v>433250.52</v>
      </c>
      <c r="G8" s="15">
        <v>433250.52</v>
      </c>
      <c r="H8" s="15">
        <f t="shared" si="1"/>
        <v>429185.85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1163385.1000000001</v>
      </c>
      <c r="G10" s="15">
        <v>1163385.1000000001</v>
      </c>
      <c r="H10" s="15">
        <f t="shared" si="1"/>
        <v>660260.80999999982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-150000</v>
      </c>
      <c r="E13" s="15">
        <f t="shared" si="0"/>
        <v>2401500</v>
      </c>
      <c r="F13" s="15">
        <f>SUM(F14:F22)</f>
        <v>1930325.82</v>
      </c>
      <c r="G13" s="15">
        <f>SUM(G14:G22)</f>
        <v>1882565.82</v>
      </c>
      <c r="H13" s="15">
        <f t="shared" si="1"/>
        <v>471174.17999999993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125504.32000000001</v>
      </c>
      <c r="G14" s="15">
        <v>125504.32000000001</v>
      </c>
      <c r="H14" s="15">
        <f t="shared" si="1"/>
        <v>57995.679999999993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17832.45</v>
      </c>
      <c r="G15" s="15">
        <v>17832.45</v>
      </c>
      <c r="H15" s="15">
        <f t="shared" si="1"/>
        <v>7167.5499999999993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42519.91</v>
      </c>
      <c r="G16" s="15">
        <v>42519.91</v>
      </c>
      <c r="H16" s="15">
        <f t="shared" si="1"/>
        <v>7480.0899999999965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0</v>
      </c>
      <c r="E17" s="15">
        <f t="shared" si="0"/>
        <v>836000</v>
      </c>
      <c r="F17" s="15">
        <v>772490.53</v>
      </c>
      <c r="G17" s="15">
        <v>772490.53</v>
      </c>
      <c r="H17" s="15">
        <f t="shared" si="1"/>
        <v>63509.469999999972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61420</v>
      </c>
      <c r="G18" s="15">
        <v>61420</v>
      </c>
      <c r="H18" s="15">
        <f t="shared" si="1"/>
        <v>37080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566707.87</v>
      </c>
      <c r="G19" s="15">
        <v>566707.87</v>
      </c>
      <c r="H19" s="15">
        <f t="shared" si="1"/>
        <v>133292.13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70000</v>
      </c>
      <c r="G20" s="15">
        <v>22240</v>
      </c>
      <c r="H20" s="15">
        <f t="shared" si="1"/>
        <v>20000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-150000</v>
      </c>
      <c r="E22" s="15">
        <f t="shared" si="0"/>
        <v>418500</v>
      </c>
      <c r="F22" s="15">
        <v>273850.74</v>
      </c>
      <c r="G22" s="15">
        <v>273850.74</v>
      </c>
      <c r="H22" s="15">
        <f t="shared" si="1"/>
        <v>144649.26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402773.11</v>
      </c>
      <c r="E23" s="15">
        <f t="shared" si="0"/>
        <v>10228655.209999999</v>
      </c>
      <c r="F23" s="15">
        <f>SUM(F24:F32)</f>
        <v>9490953.3499999996</v>
      </c>
      <c r="G23" s="15">
        <f>SUM(G24:G32)</f>
        <v>9418018.3499999996</v>
      </c>
      <c r="H23" s="15">
        <f t="shared" si="1"/>
        <v>737701.8599999994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0</v>
      </c>
      <c r="E24" s="15">
        <f t="shared" si="0"/>
        <v>7125000</v>
      </c>
      <c r="F24" s="15">
        <v>7062723.7400000002</v>
      </c>
      <c r="G24" s="15">
        <v>7062723.7400000002</v>
      </c>
      <c r="H24" s="15">
        <f t="shared" si="1"/>
        <v>62276.259999999776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0</v>
      </c>
      <c r="E25" s="15">
        <f t="shared" si="0"/>
        <v>155000</v>
      </c>
      <c r="F25" s="15">
        <v>76806.62</v>
      </c>
      <c r="G25" s="15">
        <v>76806.62</v>
      </c>
      <c r="H25" s="15">
        <f t="shared" si="1"/>
        <v>78193.38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-32000</v>
      </c>
      <c r="E26" s="15">
        <f t="shared" si="0"/>
        <v>143000</v>
      </c>
      <c r="F26" s="15">
        <v>142082.26999999999</v>
      </c>
      <c r="G26" s="15">
        <v>98040.27</v>
      </c>
      <c r="H26" s="15">
        <f t="shared" si="1"/>
        <v>917.73000000001048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123373.34</v>
      </c>
      <c r="G27" s="15">
        <v>123373.34</v>
      </c>
      <c r="H27" s="15">
        <f t="shared" si="1"/>
        <v>313626.66000000003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-127500</v>
      </c>
      <c r="E28" s="15">
        <f t="shared" si="0"/>
        <v>558500</v>
      </c>
      <c r="F28" s="15">
        <v>325958.77</v>
      </c>
      <c r="G28" s="15">
        <v>325958.77</v>
      </c>
      <c r="H28" s="15">
        <f t="shared" si="1"/>
        <v>232541.22999999998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46578.720000000001</v>
      </c>
      <c r="G29" s="15">
        <v>46578.720000000001</v>
      </c>
      <c r="H29" s="15">
        <f t="shared" si="1"/>
        <v>12121.279999999999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44</v>
      </c>
      <c r="G30" s="15">
        <v>44</v>
      </c>
      <c r="H30" s="15">
        <f t="shared" si="1"/>
        <v>9456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530273.11</v>
      </c>
      <c r="E32" s="15">
        <f t="shared" si="0"/>
        <v>1740455.21</v>
      </c>
      <c r="F32" s="15">
        <v>1712645.89</v>
      </c>
      <c r="G32" s="15">
        <v>1683752.89</v>
      </c>
      <c r="H32" s="15">
        <f t="shared" si="1"/>
        <v>27809.320000000065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57933.95</v>
      </c>
      <c r="G33" s="15">
        <f>SUM(G34:G42)</f>
        <v>57933.95</v>
      </c>
      <c r="H33" s="15">
        <f t="shared" si="1"/>
        <v>1038.0500000000029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57933.95</v>
      </c>
      <c r="G38" s="15">
        <v>57933.95</v>
      </c>
      <c r="H38" s="15">
        <f t="shared" si="1"/>
        <v>1038.0500000000029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-802273.11</v>
      </c>
      <c r="E43" s="15">
        <f t="shared" si="0"/>
        <v>75000</v>
      </c>
      <c r="F43" s="15">
        <f>SUM(F44:F52)</f>
        <v>0</v>
      </c>
      <c r="G43" s="15">
        <f>SUM(G44:G52)</f>
        <v>0</v>
      </c>
      <c r="H43" s="15">
        <f t="shared" si="1"/>
        <v>75000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0</v>
      </c>
      <c r="E44" s="15">
        <f t="shared" si="0"/>
        <v>75000</v>
      </c>
      <c r="F44" s="15">
        <v>0</v>
      </c>
      <c r="G44" s="15">
        <v>0</v>
      </c>
      <c r="H44" s="15">
        <f t="shared" si="1"/>
        <v>75000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0</v>
      </c>
      <c r="G53" s="15">
        <f>SUM(G54:G56)</f>
        <v>0</v>
      </c>
      <c r="H53" s="15">
        <f t="shared" si="1"/>
        <v>620615.74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0</v>
      </c>
      <c r="G54" s="15">
        <v>0</v>
      </c>
      <c r="H54" s="15">
        <f t="shared" si="1"/>
        <v>620615.74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0</v>
      </c>
      <c r="E77" s="17">
        <f t="shared" si="4"/>
        <v>22432597.739999998</v>
      </c>
      <c r="F77" s="17">
        <f t="shared" si="4"/>
        <v>17838933.48</v>
      </c>
      <c r="G77" s="17">
        <f t="shared" si="4"/>
        <v>17718238.48</v>
      </c>
      <c r="H77" s="17">
        <f t="shared" si="4"/>
        <v>4593664.2599999988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zoomScaleNormal="10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572773.11</v>
      </c>
      <c r="E6" s="50">
        <f>C6+D6</f>
        <v>21678010</v>
      </c>
      <c r="F6" s="50">
        <v>17780999.530000001</v>
      </c>
      <c r="G6" s="50">
        <v>17660304.530000001</v>
      </c>
      <c r="H6" s="50">
        <f>E6-F6</f>
        <v>3897010.4699999988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-572773.11</v>
      </c>
      <c r="E8" s="50">
        <f>C8+D8</f>
        <v>695615.74000000011</v>
      </c>
      <c r="F8" s="50">
        <v>0</v>
      </c>
      <c r="G8" s="50">
        <v>0</v>
      </c>
      <c r="H8" s="50">
        <f>E8-F8</f>
        <v>695615.74000000011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57933.95</v>
      </c>
      <c r="G12" s="50">
        <v>57933.95</v>
      </c>
      <c r="H12" s="50">
        <f>E12-F12</f>
        <v>1038.0500000000029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0</v>
      </c>
      <c r="E16" s="17">
        <f>SUM(E6+E8+E10+E12+E14)</f>
        <v>22432597.739999998</v>
      </c>
      <c r="F16" s="17">
        <f t="shared" ref="F16:H16" si="0">SUM(F6+F8+F10+F12+F14)</f>
        <v>17838933.48</v>
      </c>
      <c r="G16" s="17">
        <f t="shared" si="0"/>
        <v>17718238.48</v>
      </c>
      <c r="H16" s="17">
        <f t="shared" si="0"/>
        <v>4593664.2599999988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109000</v>
      </c>
      <c r="E7" s="15">
        <f>C7+D7</f>
        <v>2175101.38</v>
      </c>
      <c r="F7" s="15">
        <v>1547986.02</v>
      </c>
      <c r="G7" s="15">
        <v>1547986.02</v>
      </c>
      <c r="H7" s="15">
        <f>E7-F7</f>
        <v>627115.35999999987</v>
      </c>
    </row>
    <row r="8" spans="1:8" x14ac:dyDescent="0.2">
      <c r="A8" s="4" t="s">
        <v>131</v>
      </c>
      <c r="B8" s="22"/>
      <c r="C8" s="15">
        <v>2518599.42</v>
      </c>
      <c r="D8" s="15">
        <v>590273.11</v>
      </c>
      <c r="E8" s="15">
        <f t="shared" ref="E8:E13" si="0">C8+D8</f>
        <v>3108872.53</v>
      </c>
      <c r="F8" s="15">
        <v>2306998.0699999998</v>
      </c>
      <c r="G8" s="15">
        <v>2186303.0699999998</v>
      </c>
      <c r="H8" s="15">
        <f t="shared" ref="H8:H13" si="1">E8-F8</f>
        <v>801874.46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86146.41</v>
      </c>
      <c r="G9" s="15">
        <v>86146.41</v>
      </c>
      <c r="H9" s="15">
        <f t="shared" si="1"/>
        <v>50997.66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88364.65</v>
      </c>
      <c r="G10" s="15">
        <v>88364.65</v>
      </c>
      <c r="H10" s="15">
        <f t="shared" si="1"/>
        <v>46779.420000000013</v>
      </c>
    </row>
    <row r="11" spans="1:8" x14ac:dyDescent="0.2">
      <c r="A11" s="4" t="s">
        <v>134</v>
      </c>
      <c r="B11" s="22"/>
      <c r="C11" s="15">
        <v>424120.77</v>
      </c>
      <c r="D11" s="15">
        <v>20000</v>
      </c>
      <c r="E11" s="15">
        <f t="shared" si="0"/>
        <v>444120.77</v>
      </c>
      <c r="F11" s="15">
        <v>210112.36</v>
      </c>
      <c r="G11" s="15">
        <v>210112.36</v>
      </c>
      <c r="H11" s="15">
        <f t="shared" si="1"/>
        <v>234008.41000000003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144961.91</v>
      </c>
      <c r="G12" s="15">
        <v>144961.91</v>
      </c>
      <c r="H12" s="15">
        <f t="shared" si="1"/>
        <v>72516.070000000007</v>
      </c>
    </row>
    <row r="13" spans="1:8" x14ac:dyDescent="0.2">
      <c r="A13" s="4" t="s">
        <v>136</v>
      </c>
      <c r="B13" s="22"/>
      <c r="C13" s="15">
        <v>1821789.48</v>
      </c>
      <c r="D13" s="15">
        <v>-289000</v>
      </c>
      <c r="E13" s="15">
        <f t="shared" si="0"/>
        <v>1532789.48</v>
      </c>
      <c r="F13" s="15">
        <v>1305651.6399999999</v>
      </c>
      <c r="G13" s="15">
        <v>1305651.6399999999</v>
      </c>
      <c r="H13" s="15">
        <f t="shared" si="1"/>
        <v>227137.84000000008</v>
      </c>
    </row>
    <row r="14" spans="1:8" x14ac:dyDescent="0.2">
      <c r="A14" s="4" t="s">
        <v>137</v>
      </c>
      <c r="B14" s="22"/>
      <c r="C14" s="15">
        <v>782232.01</v>
      </c>
      <c r="D14" s="15">
        <v>0</v>
      </c>
      <c r="E14" s="15">
        <f t="shared" ref="E14" si="2">C14+D14</f>
        <v>782232.01</v>
      </c>
      <c r="F14" s="15">
        <v>509859.45</v>
      </c>
      <c r="G14" s="15">
        <v>509859.45</v>
      </c>
      <c r="H14" s="15">
        <f t="shared" ref="H14" si="3">E14-F14</f>
        <v>272372.56</v>
      </c>
    </row>
    <row r="15" spans="1:8" x14ac:dyDescent="0.2">
      <c r="A15" s="4" t="s">
        <v>138</v>
      </c>
      <c r="B15" s="22"/>
      <c r="C15" s="15">
        <v>285968.71000000002</v>
      </c>
      <c r="D15" s="15">
        <v>0</v>
      </c>
      <c r="E15" s="15">
        <f t="shared" ref="E15" si="4">C15+D15</f>
        <v>285968.71000000002</v>
      </c>
      <c r="F15" s="15">
        <v>152483.35999999999</v>
      </c>
      <c r="G15" s="15">
        <v>152483.35999999999</v>
      </c>
      <c r="H15" s="15">
        <f t="shared" ref="H15" si="5">E15-F15</f>
        <v>133485.35000000003</v>
      </c>
    </row>
    <row r="16" spans="1:8" x14ac:dyDescent="0.2">
      <c r="A16" s="4" t="s">
        <v>139</v>
      </c>
      <c r="B16" s="22"/>
      <c r="C16" s="15">
        <v>10302865.98</v>
      </c>
      <c r="D16" s="15">
        <v>-702273.11</v>
      </c>
      <c r="E16" s="15">
        <f t="shared" ref="E16" si="6">C16+D16</f>
        <v>9600592.870000001</v>
      </c>
      <c r="F16" s="15">
        <v>9013167.8499999996</v>
      </c>
      <c r="G16" s="15">
        <v>9013167.8499999996</v>
      </c>
      <c r="H16" s="15">
        <f t="shared" ref="H16" si="7">E16-F16</f>
        <v>587425.02000000142</v>
      </c>
    </row>
    <row r="17" spans="1:8" x14ac:dyDescent="0.2">
      <c r="A17" s="4" t="s">
        <v>140</v>
      </c>
      <c r="B17" s="22"/>
      <c r="C17" s="15">
        <v>3741153.87</v>
      </c>
      <c r="D17" s="15">
        <v>272000</v>
      </c>
      <c r="E17" s="15">
        <f t="shared" ref="E17" si="8">C17+D17</f>
        <v>4013153.87</v>
      </c>
      <c r="F17" s="15">
        <v>2473201.7599999998</v>
      </c>
      <c r="G17" s="15">
        <v>2473201.7599999998</v>
      </c>
      <c r="H17" s="15">
        <f t="shared" ref="H17" si="9">E17-F17</f>
        <v>1539952.1100000003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0</v>
      </c>
      <c r="E20" s="23">
        <f t="shared" si="10"/>
        <v>22432597.740000006</v>
      </c>
      <c r="F20" s="23">
        <f t="shared" si="10"/>
        <v>17838933.479999997</v>
      </c>
      <c r="G20" s="23">
        <f t="shared" si="10"/>
        <v>17718238.479999997</v>
      </c>
      <c r="H20" s="23">
        <f t="shared" si="10"/>
        <v>4593664.2600000016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0</v>
      </c>
      <c r="E16" s="15">
        <f t="shared" si="3"/>
        <v>22432597.739999998</v>
      </c>
      <c r="F16" s="15">
        <f t="shared" si="3"/>
        <v>17838933.48</v>
      </c>
      <c r="G16" s="15">
        <f t="shared" si="3"/>
        <v>17718238.48</v>
      </c>
      <c r="H16" s="15">
        <f t="shared" si="3"/>
        <v>4593664.2599999979</v>
      </c>
    </row>
    <row r="17" spans="1:8" ht="10.5" x14ac:dyDescent="0.2">
      <c r="A17" s="38"/>
      <c r="B17" s="42" t="s">
        <v>45</v>
      </c>
      <c r="C17" s="15">
        <v>21364397.02</v>
      </c>
      <c r="D17" s="15">
        <v>0</v>
      </c>
      <c r="E17" s="15">
        <f>C17+D17</f>
        <v>21364397.02</v>
      </c>
      <c r="F17" s="15">
        <v>17176590.670000002</v>
      </c>
      <c r="G17" s="15">
        <v>17055895.670000002</v>
      </c>
      <c r="H17" s="15">
        <f t="shared" ref="H17:H23" si="4">E17-F17</f>
        <v>4187806.3499999978</v>
      </c>
    </row>
    <row r="18" spans="1:8" ht="10.5" x14ac:dyDescent="0.2">
      <c r="A18" s="38"/>
      <c r="B18" s="42" t="s">
        <v>28</v>
      </c>
      <c r="C18" s="15">
        <v>1068200.72</v>
      </c>
      <c r="D18" s="15">
        <v>0</v>
      </c>
      <c r="E18" s="15">
        <f t="shared" ref="E18:E23" si="5">C18+D18</f>
        <v>1068200.72</v>
      </c>
      <c r="F18" s="15">
        <v>662342.81000000006</v>
      </c>
      <c r="G18" s="15">
        <v>662342.81000000006</v>
      </c>
      <c r="H18" s="15">
        <f t="shared" si="4"/>
        <v>405857.90999999992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0</v>
      </c>
      <c r="E42" s="23">
        <f t="shared" si="12"/>
        <v>22432597.739999998</v>
      </c>
      <c r="F42" s="23">
        <f t="shared" si="12"/>
        <v>17838933.48</v>
      </c>
      <c r="G42" s="23">
        <f t="shared" si="12"/>
        <v>17718238.48</v>
      </c>
      <c r="H42" s="23">
        <f t="shared" si="12"/>
        <v>4593664.2599999979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2018-03-08T21:21:25Z</cp:lastPrinted>
  <dcterms:created xsi:type="dcterms:W3CDTF">2014-02-10T03:37:14Z</dcterms:created>
  <dcterms:modified xsi:type="dcterms:W3CDTF">2019-11-08T01:21:00Z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